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Výsledky štafety" sheetId="1" r:id="rId1"/>
    <sheet name="Lis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<sst xmlns="http://schemas.openxmlformats.org/spreadsheetml/2006/main" count="114" uniqueCount="99">
  <si>
    <t>LBK</t>
  </si>
  <si>
    <t>Knopová Ludmila</t>
  </si>
  <si>
    <t>Farský Tomáš</t>
  </si>
  <si>
    <t>Capulič Jan</t>
  </si>
  <si>
    <t>Petr Lubomír</t>
  </si>
  <si>
    <t>OCP LBC</t>
  </si>
  <si>
    <t>Voráčková Lenka</t>
  </si>
  <si>
    <t>KořánTomáš</t>
  </si>
  <si>
    <t>Uřidil Petr</t>
  </si>
  <si>
    <t>Novotný Jindřich</t>
  </si>
  <si>
    <t>Plzeň</t>
  </si>
  <si>
    <t>Macháčková Jitka</t>
  </si>
  <si>
    <t>Veber Josef</t>
  </si>
  <si>
    <t>PSK Union Praha</t>
  </si>
  <si>
    <t>Blažek Jiří</t>
  </si>
  <si>
    <t>Lelková Marie</t>
  </si>
  <si>
    <t>Lelek Miroslav</t>
  </si>
  <si>
    <t>Fajstauer Jiří</t>
  </si>
  <si>
    <t>Kožíšek Petr</t>
  </si>
  <si>
    <t>Harrachov</t>
  </si>
  <si>
    <t>Jiřičková Simona</t>
  </si>
  <si>
    <t>Major Jiří</t>
  </si>
  <si>
    <t>Kalina David</t>
  </si>
  <si>
    <t>Čermák Jaroslav</t>
  </si>
  <si>
    <t>SKP Maják</t>
  </si>
  <si>
    <t>Hojgr Martin</t>
  </si>
  <si>
    <t>Janů Martin</t>
  </si>
  <si>
    <t>Bačo Radomír</t>
  </si>
  <si>
    <t>Sikora René</t>
  </si>
  <si>
    <t>Získalová Tereza</t>
  </si>
  <si>
    <t>Horna Michal</t>
  </si>
  <si>
    <t>Hadrava Jiří</t>
  </si>
  <si>
    <t>Rajšl Miroslav</t>
  </si>
  <si>
    <t>KVK</t>
  </si>
  <si>
    <t>Šulkovská Marie</t>
  </si>
  <si>
    <t>Kotyza Michael</t>
  </si>
  <si>
    <t>Polan Miloslav</t>
  </si>
  <si>
    <t>Karlík František</t>
  </si>
  <si>
    <t>SKP Most</t>
  </si>
  <si>
    <t>Setek Edita</t>
  </si>
  <si>
    <t>Hříva Marek</t>
  </si>
  <si>
    <t>Špirk Dušan</t>
  </si>
  <si>
    <t>Čambál Petr</t>
  </si>
  <si>
    <t>ŘSCP</t>
  </si>
  <si>
    <t>Martínková Jitka</t>
  </si>
  <si>
    <t>Holešov</t>
  </si>
  <si>
    <t>Hloušková Marcela</t>
  </si>
  <si>
    <t>Možný Stanislav</t>
  </si>
  <si>
    <t>Dudešek Martin</t>
  </si>
  <si>
    <t>Janošťák Josef</t>
  </si>
  <si>
    <t>Hellauer Michaela</t>
  </si>
  <si>
    <t>KŘP Olomouc</t>
  </si>
  <si>
    <t>Achatz Stefan</t>
  </si>
  <si>
    <t>Neuberger Markus</t>
  </si>
  <si>
    <t>Friedl Christoph</t>
  </si>
  <si>
    <t>BRD Deggendorf</t>
  </si>
  <si>
    <t>Nowaková Jitka</t>
  </si>
  <si>
    <t>Kukačka Martin</t>
  </si>
  <si>
    <t>Král Josef</t>
  </si>
  <si>
    <t>Blabla Zdeněk</t>
  </si>
  <si>
    <t>Jihočeský kraj</t>
  </si>
  <si>
    <t>Nášel Antonín</t>
  </si>
  <si>
    <t>Kubíček Pavel</t>
  </si>
  <si>
    <t>Martínek Vladimír</t>
  </si>
  <si>
    <t>Materna Jan</t>
  </si>
  <si>
    <t>Poř.</t>
  </si>
  <si>
    <t>Závodník</t>
  </si>
  <si>
    <t>Oddíl</t>
  </si>
  <si>
    <t>Start</t>
  </si>
  <si>
    <t>Cíl</t>
  </si>
  <si>
    <t>Výsl.čas</t>
  </si>
  <si>
    <t>Ztráta</t>
  </si>
  <si>
    <t>Čas staf.</t>
  </si>
  <si>
    <t>Startovní listina - Mistrovství UNITOP ČR 2012 Harrachov</t>
  </si>
  <si>
    <t>Datum: 17.1.2012</t>
  </si>
  <si>
    <t>St. Číslo</t>
  </si>
  <si>
    <t>Pořadí</t>
  </si>
  <si>
    <t>Čas.štaf.</t>
  </si>
  <si>
    <t>Výsledková listina - Mistrovství UNITOP ČR 2012</t>
  </si>
  <si>
    <t>Kategorie: Štafeta UNITOP</t>
  </si>
  <si>
    <t>Start. číslo</t>
  </si>
  <si>
    <t>Střelba 1</t>
  </si>
  <si>
    <t>Střelba 2</t>
  </si>
  <si>
    <t>Knopová, Farský, Capulič, Petr</t>
  </si>
  <si>
    <t>Soutěžící</t>
  </si>
  <si>
    <t>Tr.kolo</t>
  </si>
  <si>
    <t>Výsl. čas</t>
  </si>
  <si>
    <t>Voráčková, Kořán, Uřidil, Novotný</t>
  </si>
  <si>
    <t>Macháčková, Veber, Materna, Blažek</t>
  </si>
  <si>
    <t>Lelková, Lelek, Fajstauer, Kožíšek</t>
  </si>
  <si>
    <t>Jiřičková, Major, Klaina, Čermák</t>
  </si>
  <si>
    <t xml:space="preserve">Hojgr, Janů, Bačo, Sikora </t>
  </si>
  <si>
    <t>Získalová, Horna, Hadrava, Rajšl</t>
  </si>
  <si>
    <t>Šulkovská, Kotyza, Polan, Karlík</t>
  </si>
  <si>
    <t>Setek, Hříva, Špirk, Čambál</t>
  </si>
  <si>
    <t xml:space="preserve">Hloušková, Možný, Dudešek, Janošťák </t>
  </si>
  <si>
    <t>Hellauer, Achatz, Neuberger, Friedl</t>
  </si>
  <si>
    <t>Nowaková, Kukačka, Král, Blabla</t>
  </si>
  <si>
    <t xml:space="preserve">Martínková, Nášel, Kubíček, Martínek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</si>
</sst>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/ss.0"/>
    <numFmt numFmtId="173" formatCode="hh:mm:ss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4"/>
      <name val="Tahoma"/>
      <family val="2"/>
    </font>
    <font>
      <b/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Cambri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b/>
      <sz val="16"/>
      <color indexed="15"/>
      <name val="Arial"/>
      <family val="2"/>
    </font>
    <font>
      <b/>
      <sz val="16"/>
      <color indexed="21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FF0000"/>
      <name val="Tahom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b/>
      <sz val="16"/>
      <color rgb="FF00B050"/>
      <name val="Arial"/>
      <family val="2"/>
    </font>
    <font>
      <b/>
      <sz val="16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172" fontId="8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172" fontId="1" fillId="0" borderId="27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iplomy%20harrachov\Ly&#382;e%20-%20Harrachov\Mistrovstv&#237;%20UNITOP%20&#268;R%202012%20tabul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.Jednotl. M,Ž"/>
      <sheetName val="Jednotl. M1 do 35"/>
      <sheetName val="Jednotl. M2 36-45"/>
      <sheetName val="Jednotl. M3 46 a starší"/>
      <sheetName val="Jednotl. Ž"/>
      <sheetName val="Prez.Štafeta"/>
      <sheetName val="Výsledky Jednotl. M UNITOP"/>
      <sheetName val="Výsledky Štafeta UNITOP"/>
      <sheetName val="Výsledky Zahr.hosté"/>
      <sheetName val="Výsl. Jednotl. Ž Tisk"/>
      <sheetName val="Výsl.Jednotl. M Tis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R36" sqref="R36"/>
    </sheetView>
  </sheetViews>
  <sheetFormatPr defaultColWidth="8.8515625" defaultRowHeight="12.75"/>
  <cols>
    <col min="1" max="1" width="5.7109375" style="1" customWidth="1"/>
    <col min="2" max="2" width="16.8515625" style="0" customWidth="1"/>
    <col min="3" max="3" width="15.28125" style="0" customWidth="1"/>
    <col min="4" max="8" width="10.7109375" style="2" customWidth="1"/>
    <col min="9" max="9" width="9.28125" style="0" bestFit="1" customWidth="1"/>
    <col min="10" max="11" width="8.8515625" style="0" customWidth="1"/>
  </cols>
  <sheetData>
    <row r="1" spans="1:9" ht="16.5">
      <c r="A1" s="53" t="s">
        <v>73</v>
      </c>
      <c r="B1" s="53"/>
      <c r="C1" s="53"/>
      <c r="D1" s="53"/>
      <c r="E1" s="53"/>
      <c r="F1" s="53"/>
      <c r="G1" s="53"/>
      <c r="H1" s="53"/>
      <c r="I1" s="53"/>
    </row>
    <row r="2" spans="1:9" ht="18">
      <c r="A2" s="4"/>
      <c r="B2" s="4"/>
      <c r="C2" s="4"/>
      <c r="D2" s="4"/>
      <c r="E2" s="4"/>
      <c r="F2" s="4"/>
      <c r="G2" s="4"/>
      <c r="H2" s="4"/>
      <c r="I2" s="4"/>
    </row>
    <row r="3" spans="1:9" ht="18">
      <c r="A3" s="54" t="s">
        <v>74</v>
      </c>
      <c r="B3" s="55"/>
      <c r="C3" s="55"/>
      <c r="D3" s="55"/>
      <c r="E3" s="55"/>
      <c r="F3" s="55"/>
      <c r="G3" s="55"/>
      <c r="H3" s="55"/>
      <c r="I3" s="55"/>
    </row>
    <row r="4" spans="1:9" ht="13.5" customHeight="1">
      <c r="A4" s="4"/>
      <c r="B4" s="6"/>
      <c r="C4" s="6"/>
      <c r="D4" s="6"/>
      <c r="E4" s="6"/>
      <c r="F4" s="7"/>
      <c r="G4" s="7"/>
      <c r="H4" s="7"/>
      <c r="I4" s="7"/>
    </row>
    <row r="5" spans="1:9" ht="13.5" customHeight="1" thickBot="1">
      <c r="A5" s="4"/>
      <c r="B5" s="6"/>
      <c r="C5" s="6"/>
      <c r="D5" s="6"/>
      <c r="E5" s="6"/>
      <c r="F5" s="7"/>
      <c r="G5" s="7"/>
      <c r="H5" s="7"/>
      <c r="I5" s="7"/>
    </row>
    <row r="6" spans="1:10" ht="13.5" thickBot="1">
      <c r="A6" s="8" t="s">
        <v>65</v>
      </c>
      <c r="B6" s="9" t="s">
        <v>66</v>
      </c>
      <c r="C6" s="11" t="s">
        <v>67</v>
      </c>
      <c r="D6" s="10" t="s">
        <v>68</v>
      </c>
      <c r="E6" s="12" t="s">
        <v>69</v>
      </c>
      <c r="F6" s="12" t="s">
        <v>70</v>
      </c>
      <c r="G6" s="12" t="s">
        <v>81</v>
      </c>
      <c r="H6" s="12" t="s">
        <v>82</v>
      </c>
      <c r="I6" s="11" t="s">
        <v>71</v>
      </c>
      <c r="J6" s="13" t="s">
        <v>72</v>
      </c>
    </row>
    <row r="7" spans="1:10" ht="12.75" customHeight="1">
      <c r="A7" s="56">
        <v>1</v>
      </c>
      <c r="B7" s="17" t="s">
        <v>1</v>
      </c>
      <c r="C7" s="66" t="s">
        <v>5</v>
      </c>
      <c r="D7" s="14">
        <v>0</v>
      </c>
      <c r="E7" s="14">
        <v>0.013965277777777778</v>
      </c>
      <c r="F7" s="14">
        <f aca="true" t="shared" si="0" ref="F7:F58">+E7-D7</f>
        <v>0.013965277777777778</v>
      </c>
      <c r="G7" s="14"/>
      <c r="H7" s="14"/>
      <c r="I7" s="14"/>
      <c r="J7" s="59">
        <f>SUM(E10)</f>
        <v>0.05336574074074074</v>
      </c>
    </row>
    <row r="8" spans="1:10" ht="12.75" customHeight="1">
      <c r="A8" s="57"/>
      <c r="B8" s="18" t="s">
        <v>2</v>
      </c>
      <c r="C8" s="67"/>
      <c r="D8" s="15">
        <f>SUM(E7)</f>
        <v>0.013965277777777778</v>
      </c>
      <c r="E8" s="15">
        <v>0.026480324074074076</v>
      </c>
      <c r="F8" s="15">
        <f t="shared" si="0"/>
        <v>0.012515046296296298</v>
      </c>
      <c r="G8" s="15"/>
      <c r="H8" s="15"/>
      <c r="I8" s="15"/>
      <c r="J8" s="60"/>
    </row>
    <row r="9" spans="1:14" ht="13.5" customHeight="1" thickBot="1">
      <c r="A9" s="57"/>
      <c r="B9" s="18" t="s">
        <v>3</v>
      </c>
      <c r="C9" s="67"/>
      <c r="D9" s="15">
        <f>SUM(E8)</f>
        <v>0.026480324074074076</v>
      </c>
      <c r="E9" s="15">
        <v>0.04062731481481481</v>
      </c>
      <c r="F9" s="15">
        <f t="shared" si="0"/>
        <v>0.014146990740740734</v>
      </c>
      <c r="G9" s="15"/>
      <c r="H9" s="15"/>
      <c r="I9" s="15"/>
      <c r="J9" s="60"/>
      <c r="L9" s="24" t="s">
        <v>76</v>
      </c>
      <c r="M9" s="27" t="s">
        <v>75</v>
      </c>
      <c r="N9" s="27" t="s">
        <v>77</v>
      </c>
    </row>
    <row r="10" spans="1:14" ht="13.5" customHeight="1" thickBot="1">
      <c r="A10" s="58"/>
      <c r="B10" s="19" t="s">
        <v>4</v>
      </c>
      <c r="C10" s="68"/>
      <c r="D10" s="16">
        <f>SUM(E9)</f>
        <v>0.04062731481481481</v>
      </c>
      <c r="E10" s="20">
        <v>0.05336574074074074</v>
      </c>
      <c r="F10" s="16">
        <f t="shared" si="0"/>
        <v>0.01273842592592593</v>
      </c>
      <c r="G10" s="16"/>
      <c r="H10" s="16"/>
      <c r="I10" s="16"/>
      <c r="J10" s="61"/>
      <c r="K10" s="2"/>
      <c r="L10" s="25">
        <v>1</v>
      </c>
      <c r="M10" s="26">
        <v>8</v>
      </c>
      <c r="N10" s="28">
        <f>SUM(E10)</f>
        <v>0.05336574074074074</v>
      </c>
    </row>
    <row r="11" spans="1:14" ht="12.75" customHeight="1">
      <c r="A11" s="62">
        <v>2</v>
      </c>
      <c r="B11" s="17" t="s">
        <v>6</v>
      </c>
      <c r="C11" s="66" t="s">
        <v>10</v>
      </c>
      <c r="D11" s="14">
        <v>0</v>
      </c>
      <c r="E11" s="14">
        <v>0.013965277777777778</v>
      </c>
      <c r="F11" s="14">
        <f t="shared" si="0"/>
        <v>0.013965277777777778</v>
      </c>
      <c r="G11" s="14"/>
      <c r="H11" s="14"/>
      <c r="I11" s="14"/>
      <c r="J11" s="59">
        <f>SUM(E14)</f>
        <v>0.05400810185185185</v>
      </c>
      <c r="L11" s="21">
        <v>2</v>
      </c>
      <c r="M11" s="21">
        <v>1</v>
      </c>
      <c r="N11" s="22">
        <f>SUM(E22)</f>
        <v>0.060711805555555554</v>
      </c>
    </row>
    <row r="12" spans="1:14" ht="12.75" customHeight="1">
      <c r="A12" s="63"/>
      <c r="B12" s="18" t="s">
        <v>7</v>
      </c>
      <c r="C12" s="67"/>
      <c r="D12" s="15">
        <f>SUM(E11)</f>
        <v>0.013965277777777778</v>
      </c>
      <c r="E12" s="15">
        <v>0.02797222222222222</v>
      </c>
      <c r="F12" s="15">
        <f t="shared" si="0"/>
        <v>0.014006944444444443</v>
      </c>
      <c r="G12" s="15"/>
      <c r="H12" s="15"/>
      <c r="I12" s="15"/>
      <c r="J12" s="60"/>
      <c r="L12" s="21">
        <v>3</v>
      </c>
      <c r="M12" s="23">
        <v>5</v>
      </c>
      <c r="N12" s="22">
        <f>SUM(E26)</f>
        <v>0.06092361111111111</v>
      </c>
    </row>
    <row r="13" spans="1:14" ht="12.75" customHeight="1">
      <c r="A13" s="63"/>
      <c r="B13" s="18" t="s">
        <v>8</v>
      </c>
      <c r="C13" s="67"/>
      <c r="D13" s="15">
        <f>SUM(E12)</f>
        <v>0.02797222222222222</v>
      </c>
      <c r="E13" s="15">
        <v>0.041831018518518524</v>
      </c>
      <c r="F13" s="15">
        <f t="shared" si="0"/>
        <v>0.013858796296296303</v>
      </c>
      <c r="G13" s="15"/>
      <c r="H13" s="15"/>
      <c r="I13" s="15"/>
      <c r="J13" s="60"/>
      <c r="L13" s="21">
        <v>4</v>
      </c>
      <c r="M13" s="23">
        <v>7</v>
      </c>
      <c r="N13" s="22">
        <f>SUM(E34)</f>
        <v>0.0701087962962963</v>
      </c>
    </row>
    <row r="14" spans="1:14" ht="13.5" customHeight="1" thickBot="1">
      <c r="A14" s="64"/>
      <c r="B14" s="19" t="s">
        <v>9</v>
      </c>
      <c r="C14" s="68"/>
      <c r="D14" s="16">
        <f>SUM(E13)</f>
        <v>0.041831018518518524</v>
      </c>
      <c r="E14" s="20">
        <v>0.05400810185185185</v>
      </c>
      <c r="F14" s="16">
        <f t="shared" si="0"/>
        <v>0.012177083333333324</v>
      </c>
      <c r="G14" s="16"/>
      <c r="H14" s="16"/>
      <c r="I14" s="16">
        <f>E14-$E$10</f>
        <v>0.0006423611111111074</v>
      </c>
      <c r="J14" s="61"/>
      <c r="K14" s="2"/>
      <c r="L14" s="21">
        <v>5</v>
      </c>
      <c r="M14" s="23">
        <v>13</v>
      </c>
      <c r="N14" s="22">
        <f>SUM(E46)</f>
        <v>0.0701087962962963</v>
      </c>
    </row>
    <row r="15" spans="1:10" ht="12.75" customHeight="1">
      <c r="A15" s="62">
        <v>3</v>
      </c>
      <c r="B15" s="17" t="s">
        <v>11</v>
      </c>
      <c r="C15" s="66" t="s">
        <v>13</v>
      </c>
      <c r="D15" s="14">
        <v>0</v>
      </c>
      <c r="E15" s="14">
        <v>0.014207175925925923</v>
      </c>
      <c r="F15" s="14">
        <f t="shared" si="0"/>
        <v>0.014207175925925923</v>
      </c>
      <c r="G15" s="14"/>
      <c r="H15" s="14"/>
      <c r="I15" s="14"/>
      <c r="J15" s="59">
        <f>SUM(E18)</f>
        <v>0.05454861111111111</v>
      </c>
    </row>
    <row r="16" spans="1:10" ht="12.75" customHeight="1">
      <c r="A16" s="63"/>
      <c r="B16" s="18" t="s">
        <v>12</v>
      </c>
      <c r="C16" s="67"/>
      <c r="D16" s="15">
        <f>SUM(E15)</f>
        <v>0.014207175925925923</v>
      </c>
      <c r="E16" s="15">
        <v>0.02764236111111111</v>
      </c>
      <c r="F16" s="15">
        <f t="shared" si="0"/>
        <v>0.013435185185185187</v>
      </c>
      <c r="G16" s="15"/>
      <c r="H16" s="15"/>
      <c r="I16" s="15"/>
      <c r="J16" s="60"/>
    </row>
    <row r="17" spans="1:10" ht="12.75" customHeight="1">
      <c r="A17" s="63"/>
      <c r="B17" s="18" t="s">
        <v>64</v>
      </c>
      <c r="C17" s="67"/>
      <c r="D17" s="15">
        <f>SUM(E16)</f>
        <v>0.02764236111111111</v>
      </c>
      <c r="E17" s="15">
        <v>0.04150115740740741</v>
      </c>
      <c r="F17" s="15">
        <f t="shared" si="0"/>
        <v>0.0138587962962963</v>
      </c>
      <c r="G17" s="15"/>
      <c r="H17" s="15"/>
      <c r="I17" s="15"/>
      <c r="J17" s="60"/>
    </row>
    <row r="18" spans="1:11" ht="13.5" customHeight="1" thickBot="1">
      <c r="A18" s="64"/>
      <c r="B18" s="19" t="s">
        <v>14</v>
      </c>
      <c r="C18" s="68"/>
      <c r="D18" s="16">
        <f>SUM(E17)</f>
        <v>0.04150115740740741</v>
      </c>
      <c r="E18" s="20">
        <v>0.05454861111111111</v>
      </c>
      <c r="F18" s="16">
        <f t="shared" si="0"/>
        <v>0.0130474537037037</v>
      </c>
      <c r="G18" s="16"/>
      <c r="H18" s="16"/>
      <c r="I18" s="16">
        <f>E18-$E$10</f>
        <v>0.0011828703703703689</v>
      </c>
      <c r="J18" s="61"/>
      <c r="K18" s="2"/>
    </row>
    <row r="19" spans="1:16" ht="12.75" customHeight="1">
      <c r="A19" s="56">
        <v>4</v>
      </c>
      <c r="B19" s="17" t="s">
        <v>15</v>
      </c>
      <c r="C19" s="66" t="s">
        <v>19</v>
      </c>
      <c r="D19" s="14">
        <v>0</v>
      </c>
      <c r="E19" s="14">
        <v>0.015234953703703704</v>
      </c>
      <c r="F19" s="14">
        <f t="shared" si="0"/>
        <v>0.015234953703703704</v>
      </c>
      <c r="G19" s="14"/>
      <c r="H19" s="14"/>
      <c r="I19" s="14"/>
      <c r="J19" s="59">
        <f>SUM(E22)</f>
        <v>0.060711805555555554</v>
      </c>
      <c r="P19" s="3"/>
    </row>
    <row r="20" spans="1:16" ht="12.75" customHeight="1">
      <c r="A20" s="57"/>
      <c r="B20" s="18" t="s">
        <v>16</v>
      </c>
      <c r="C20" s="67"/>
      <c r="D20" s="15">
        <f>SUM(E19)</f>
        <v>0.015234953703703704</v>
      </c>
      <c r="E20" s="15">
        <v>0.031224537037037037</v>
      </c>
      <c r="F20" s="15">
        <f t="shared" si="0"/>
        <v>0.015989583333333335</v>
      </c>
      <c r="G20" s="15"/>
      <c r="H20" s="15"/>
      <c r="I20" s="15"/>
      <c r="J20" s="60"/>
      <c r="P20" s="3"/>
    </row>
    <row r="21" spans="1:16" ht="12.75" customHeight="1">
      <c r="A21" s="57"/>
      <c r="B21" s="18" t="s">
        <v>17</v>
      </c>
      <c r="C21" s="67"/>
      <c r="D21" s="15">
        <f>SUM(E20)</f>
        <v>0.031224537037037037</v>
      </c>
      <c r="E21" s="15">
        <v>0.04396064814814815</v>
      </c>
      <c r="F21" s="15">
        <f t="shared" si="0"/>
        <v>0.012736111111111115</v>
      </c>
      <c r="G21" s="15"/>
      <c r="H21" s="15"/>
      <c r="I21" s="15"/>
      <c r="J21" s="60"/>
      <c r="P21" s="3"/>
    </row>
    <row r="22" spans="1:16" ht="13.5" customHeight="1" thickBot="1">
      <c r="A22" s="58"/>
      <c r="B22" s="19" t="s">
        <v>18</v>
      </c>
      <c r="C22" s="68"/>
      <c r="D22" s="16">
        <f>SUM(E21)</f>
        <v>0.04396064814814815</v>
      </c>
      <c r="E22" s="20">
        <v>0.060711805555555554</v>
      </c>
      <c r="F22" s="16">
        <f t="shared" si="0"/>
        <v>0.016751157407407402</v>
      </c>
      <c r="G22" s="16"/>
      <c r="H22" s="16"/>
      <c r="I22" s="16">
        <f>E22-$E$10</f>
        <v>0.007346064814814812</v>
      </c>
      <c r="J22" s="61"/>
      <c r="P22" s="3"/>
    </row>
    <row r="23" spans="1:10" ht="12.75" customHeight="1">
      <c r="A23" s="56">
        <v>5</v>
      </c>
      <c r="B23" s="17" t="s">
        <v>20</v>
      </c>
      <c r="C23" s="66" t="s">
        <v>0</v>
      </c>
      <c r="D23" s="14">
        <v>0</v>
      </c>
      <c r="E23" s="14">
        <v>0.014748842592592593</v>
      </c>
      <c r="F23" s="14">
        <f t="shared" si="0"/>
        <v>0.014748842592592593</v>
      </c>
      <c r="G23" s="14"/>
      <c r="H23" s="14"/>
      <c r="I23" s="14"/>
      <c r="J23" s="59">
        <f>SUM(E26)</f>
        <v>0.06092361111111111</v>
      </c>
    </row>
    <row r="24" spans="1:10" ht="12.75" customHeight="1">
      <c r="A24" s="57"/>
      <c r="B24" s="18" t="s">
        <v>21</v>
      </c>
      <c r="C24" s="67"/>
      <c r="D24" s="15">
        <f>SUM(E23)</f>
        <v>0.014748842592592593</v>
      </c>
      <c r="E24" s="15">
        <v>0.0290625</v>
      </c>
      <c r="F24" s="15">
        <f t="shared" si="0"/>
        <v>0.014313657407407409</v>
      </c>
      <c r="G24" s="15"/>
      <c r="H24" s="15"/>
      <c r="I24" s="15"/>
      <c r="J24" s="60"/>
    </row>
    <row r="25" spans="1:10" ht="12.75" customHeight="1">
      <c r="A25" s="57"/>
      <c r="B25" s="18" t="s">
        <v>22</v>
      </c>
      <c r="C25" s="67"/>
      <c r="D25" s="15">
        <f>SUM(E24)</f>
        <v>0.0290625</v>
      </c>
      <c r="E25" s="15">
        <v>0.045064814814814814</v>
      </c>
      <c r="F25" s="15">
        <f t="shared" si="0"/>
        <v>0.016002314814814813</v>
      </c>
      <c r="G25" s="15"/>
      <c r="H25" s="15"/>
      <c r="I25" s="15"/>
      <c r="J25" s="60"/>
    </row>
    <row r="26" spans="1:10" ht="13.5" customHeight="1" thickBot="1">
      <c r="A26" s="58"/>
      <c r="B26" s="19" t="s">
        <v>23</v>
      </c>
      <c r="C26" s="68"/>
      <c r="D26" s="16">
        <f>SUM(E25)</f>
        <v>0.045064814814814814</v>
      </c>
      <c r="E26" s="20">
        <v>0.06092361111111111</v>
      </c>
      <c r="F26" s="16">
        <f t="shared" si="0"/>
        <v>0.015858796296296294</v>
      </c>
      <c r="G26" s="16"/>
      <c r="H26" s="16"/>
      <c r="I26" s="16">
        <f>E26-$E$10</f>
        <v>0.007557870370370368</v>
      </c>
      <c r="J26" s="61"/>
    </row>
    <row r="27" spans="1:10" ht="12.75" customHeight="1">
      <c r="A27" s="62">
        <v>6</v>
      </c>
      <c r="B27" s="17" t="s">
        <v>25</v>
      </c>
      <c r="C27" s="66" t="s">
        <v>24</v>
      </c>
      <c r="D27" s="14">
        <v>0</v>
      </c>
      <c r="E27" s="14">
        <v>0.014935185185185185</v>
      </c>
      <c r="F27" s="14">
        <f t="shared" si="0"/>
        <v>0.014935185185185185</v>
      </c>
      <c r="G27" s="14"/>
      <c r="H27" s="14"/>
      <c r="I27" s="14"/>
      <c r="J27" s="59">
        <f>SUM(E30)</f>
        <v>0.06460185185185185</v>
      </c>
    </row>
    <row r="28" spans="1:10" ht="12.75" customHeight="1">
      <c r="A28" s="63"/>
      <c r="B28" s="18" t="s">
        <v>26</v>
      </c>
      <c r="C28" s="67"/>
      <c r="D28" s="15">
        <f>SUM(E27)</f>
        <v>0.014935185185185185</v>
      </c>
      <c r="E28" s="15">
        <v>0.029065972222222222</v>
      </c>
      <c r="F28" s="15">
        <f t="shared" si="0"/>
        <v>0.014130787037037037</v>
      </c>
      <c r="G28" s="15"/>
      <c r="H28" s="15"/>
      <c r="I28" s="15"/>
      <c r="J28" s="60"/>
    </row>
    <row r="29" spans="1:10" ht="12.75" customHeight="1">
      <c r="A29" s="63"/>
      <c r="B29" s="18" t="s">
        <v>27</v>
      </c>
      <c r="C29" s="67"/>
      <c r="D29" s="15">
        <f>SUM(E28)</f>
        <v>0.029065972222222222</v>
      </c>
      <c r="E29" s="15">
        <v>0.04755555555555555</v>
      </c>
      <c r="F29" s="15">
        <f t="shared" si="0"/>
        <v>0.01848958333333333</v>
      </c>
      <c r="G29" s="15"/>
      <c r="H29" s="15"/>
      <c r="I29" s="15"/>
      <c r="J29" s="60"/>
    </row>
    <row r="30" spans="1:10" ht="13.5" customHeight="1" thickBot="1">
      <c r="A30" s="64"/>
      <c r="B30" s="19" t="s">
        <v>28</v>
      </c>
      <c r="C30" s="68"/>
      <c r="D30" s="16">
        <f>SUM(E29)</f>
        <v>0.04755555555555555</v>
      </c>
      <c r="E30" s="20">
        <v>0.06460185185185185</v>
      </c>
      <c r="F30" s="16">
        <f t="shared" si="0"/>
        <v>0.017046296296296302</v>
      </c>
      <c r="G30" s="16"/>
      <c r="H30" s="16"/>
      <c r="I30" s="16">
        <f>E30-$E$10</f>
        <v>0.011236111111111113</v>
      </c>
      <c r="J30" s="61"/>
    </row>
    <row r="31" spans="1:10" ht="12.75" customHeight="1">
      <c r="A31" s="56">
        <v>7</v>
      </c>
      <c r="B31" s="17" t="s">
        <v>29</v>
      </c>
      <c r="C31" s="66" t="s">
        <v>33</v>
      </c>
      <c r="D31" s="14">
        <v>0</v>
      </c>
      <c r="E31" s="14">
        <v>0.017715277777777778</v>
      </c>
      <c r="F31" s="14">
        <f t="shared" si="0"/>
        <v>0.017715277777777778</v>
      </c>
      <c r="G31" s="14"/>
      <c r="H31" s="14"/>
      <c r="I31" s="14"/>
      <c r="J31" s="59">
        <f>SUM(E34)</f>
        <v>0.0701087962962963</v>
      </c>
    </row>
    <row r="32" spans="1:10" ht="12.75" customHeight="1">
      <c r="A32" s="57"/>
      <c r="B32" s="18" t="s">
        <v>30</v>
      </c>
      <c r="C32" s="67"/>
      <c r="D32" s="15">
        <f>SUM(E31)</f>
        <v>0.017715277777777778</v>
      </c>
      <c r="E32" s="15">
        <v>0.036285879629629626</v>
      </c>
      <c r="F32" s="15">
        <f t="shared" si="0"/>
        <v>0.01857060185185185</v>
      </c>
      <c r="G32" s="15"/>
      <c r="H32" s="15"/>
      <c r="I32" s="15"/>
      <c r="J32" s="60"/>
    </row>
    <row r="33" spans="1:10" ht="12.75" customHeight="1">
      <c r="A33" s="57"/>
      <c r="B33" s="18" t="s">
        <v>31</v>
      </c>
      <c r="C33" s="67"/>
      <c r="D33" s="15">
        <f>SUM(E32)</f>
        <v>0.036285879629629626</v>
      </c>
      <c r="E33" s="15">
        <v>0.05554050925925926</v>
      </c>
      <c r="F33" s="15">
        <f t="shared" si="0"/>
        <v>0.019254629629629635</v>
      </c>
      <c r="G33" s="15"/>
      <c r="H33" s="15"/>
      <c r="I33" s="15"/>
      <c r="J33" s="60"/>
    </row>
    <row r="34" spans="1:10" ht="13.5" customHeight="1" thickBot="1">
      <c r="A34" s="58"/>
      <c r="B34" s="19" t="s">
        <v>32</v>
      </c>
      <c r="C34" s="68"/>
      <c r="D34" s="16">
        <f>SUM(E33)</f>
        <v>0.05554050925925926</v>
      </c>
      <c r="E34" s="20">
        <v>0.0701087962962963</v>
      </c>
      <c r="F34" s="16">
        <f t="shared" si="0"/>
        <v>0.014568287037037032</v>
      </c>
      <c r="G34" s="16"/>
      <c r="H34" s="16"/>
      <c r="I34" s="16">
        <f>E34-$E$10</f>
        <v>0.016743055555555553</v>
      </c>
      <c r="J34" s="61"/>
    </row>
    <row r="35" spans="1:10" ht="12.75" customHeight="1">
      <c r="A35" s="62">
        <v>8</v>
      </c>
      <c r="B35" s="17" t="s">
        <v>34</v>
      </c>
      <c r="C35" s="66" t="s">
        <v>38</v>
      </c>
      <c r="D35" s="14">
        <v>0</v>
      </c>
      <c r="E35" s="14">
        <v>0.017715277777777778</v>
      </c>
      <c r="F35" s="14">
        <f t="shared" si="0"/>
        <v>0.017715277777777778</v>
      </c>
      <c r="G35" s="14"/>
      <c r="H35" s="14"/>
      <c r="I35" s="14"/>
      <c r="J35" s="59">
        <f>SUM(E38)</f>
        <v>0.0701087962962963</v>
      </c>
    </row>
    <row r="36" spans="1:10" ht="12.75" customHeight="1">
      <c r="A36" s="63"/>
      <c r="B36" s="18" t="s">
        <v>35</v>
      </c>
      <c r="C36" s="67"/>
      <c r="D36" s="15">
        <f>SUM(E35)</f>
        <v>0.017715277777777778</v>
      </c>
      <c r="E36" s="15">
        <v>0.036285879629629626</v>
      </c>
      <c r="F36" s="15">
        <f t="shared" si="0"/>
        <v>0.01857060185185185</v>
      </c>
      <c r="G36" s="15"/>
      <c r="H36" s="15"/>
      <c r="I36" s="15"/>
      <c r="J36" s="60"/>
    </row>
    <row r="37" spans="1:10" ht="12.75" customHeight="1">
      <c r="A37" s="63"/>
      <c r="B37" s="18" t="s">
        <v>36</v>
      </c>
      <c r="C37" s="67"/>
      <c r="D37" s="15">
        <f>SUM(E36)</f>
        <v>0.036285879629629626</v>
      </c>
      <c r="E37" s="15">
        <v>0.05554050925925926</v>
      </c>
      <c r="F37" s="15">
        <f t="shared" si="0"/>
        <v>0.019254629629629635</v>
      </c>
      <c r="G37" s="15"/>
      <c r="H37" s="15"/>
      <c r="I37" s="15"/>
      <c r="J37" s="60"/>
    </row>
    <row r="38" spans="1:10" ht="13.5" customHeight="1" thickBot="1">
      <c r="A38" s="64"/>
      <c r="B38" s="19" t="s">
        <v>37</v>
      </c>
      <c r="C38" s="68"/>
      <c r="D38" s="16">
        <f>SUM(E37)</f>
        <v>0.05554050925925926</v>
      </c>
      <c r="E38" s="20">
        <v>0.0701087962962963</v>
      </c>
      <c r="F38" s="16">
        <f t="shared" si="0"/>
        <v>0.014568287037037032</v>
      </c>
      <c r="G38" s="16"/>
      <c r="H38" s="16"/>
      <c r="I38" s="16">
        <f>E38-$E$10</f>
        <v>0.016743055555555553</v>
      </c>
      <c r="J38" s="61"/>
    </row>
    <row r="39" spans="1:10" ht="12.75" customHeight="1">
      <c r="A39" s="62">
        <v>9</v>
      </c>
      <c r="B39" s="17" t="s">
        <v>39</v>
      </c>
      <c r="C39" s="66" t="s">
        <v>43</v>
      </c>
      <c r="D39" s="14">
        <v>0</v>
      </c>
      <c r="E39" s="14">
        <v>0.017715277777777778</v>
      </c>
      <c r="F39" s="14">
        <f t="shared" si="0"/>
        <v>0.017715277777777778</v>
      </c>
      <c r="G39" s="14"/>
      <c r="H39" s="14"/>
      <c r="I39" s="14"/>
      <c r="J39" s="59">
        <f>SUM(E42)</f>
        <v>0.0701087962962963</v>
      </c>
    </row>
    <row r="40" spans="1:10" ht="12.75" customHeight="1">
      <c r="A40" s="63"/>
      <c r="B40" s="18" t="s">
        <v>40</v>
      </c>
      <c r="C40" s="67"/>
      <c r="D40" s="15">
        <f>SUM(E39)</f>
        <v>0.017715277777777778</v>
      </c>
      <c r="E40" s="15">
        <v>0.036285879629629626</v>
      </c>
      <c r="F40" s="15">
        <f t="shared" si="0"/>
        <v>0.01857060185185185</v>
      </c>
      <c r="G40" s="15"/>
      <c r="H40" s="15"/>
      <c r="I40" s="15"/>
      <c r="J40" s="60"/>
    </row>
    <row r="41" spans="1:10" ht="12.75" customHeight="1">
      <c r="A41" s="63"/>
      <c r="B41" s="18" t="s">
        <v>41</v>
      </c>
      <c r="C41" s="67"/>
      <c r="D41" s="15">
        <f>SUM(E40)</f>
        <v>0.036285879629629626</v>
      </c>
      <c r="E41" s="15">
        <v>0.05554050925925926</v>
      </c>
      <c r="F41" s="15">
        <f t="shared" si="0"/>
        <v>0.019254629629629635</v>
      </c>
      <c r="G41" s="15"/>
      <c r="H41" s="15"/>
      <c r="I41" s="15"/>
      <c r="J41" s="60"/>
    </row>
    <row r="42" spans="1:10" ht="13.5" customHeight="1" thickBot="1">
      <c r="A42" s="64"/>
      <c r="B42" s="19" t="s">
        <v>42</v>
      </c>
      <c r="C42" s="68"/>
      <c r="D42" s="16">
        <f>SUM(E41)</f>
        <v>0.05554050925925926</v>
      </c>
      <c r="E42" s="20">
        <v>0.0701087962962963</v>
      </c>
      <c r="F42" s="16">
        <f t="shared" si="0"/>
        <v>0.014568287037037032</v>
      </c>
      <c r="G42" s="16"/>
      <c r="H42" s="16"/>
      <c r="I42" s="16">
        <f>E42-$E$10</f>
        <v>0.016743055555555553</v>
      </c>
      <c r="J42" s="61"/>
    </row>
    <row r="43" spans="1:10" ht="12.75" customHeight="1">
      <c r="A43" s="56">
        <v>10</v>
      </c>
      <c r="B43" s="17" t="s">
        <v>46</v>
      </c>
      <c r="C43" s="66" t="s">
        <v>51</v>
      </c>
      <c r="D43" s="14">
        <v>0</v>
      </c>
      <c r="E43" s="14">
        <v>0.017715277777777778</v>
      </c>
      <c r="F43" s="14">
        <f t="shared" si="0"/>
        <v>0.017715277777777778</v>
      </c>
      <c r="G43" s="14"/>
      <c r="H43" s="14"/>
      <c r="I43" s="14"/>
      <c r="J43" s="59">
        <f>SUM(E46)</f>
        <v>0.0701087962962963</v>
      </c>
    </row>
    <row r="44" spans="1:10" ht="12.75" customHeight="1">
      <c r="A44" s="57"/>
      <c r="B44" s="18" t="s">
        <v>47</v>
      </c>
      <c r="C44" s="67"/>
      <c r="D44" s="15">
        <f>SUM(E43)</f>
        <v>0.017715277777777778</v>
      </c>
      <c r="E44" s="15">
        <v>0.036285879629629626</v>
      </c>
      <c r="F44" s="15">
        <f t="shared" si="0"/>
        <v>0.01857060185185185</v>
      </c>
      <c r="G44" s="15"/>
      <c r="H44" s="15"/>
      <c r="I44" s="15"/>
      <c r="J44" s="60"/>
    </row>
    <row r="45" spans="1:10" ht="12.75" customHeight="1">
      <c r="A45" s="57"/>
      <c r="B45" s="18" t="s">
        <v>48</v>
      </c>
      <c r="C45" s="67"/>
      <c r="D45" s="15">
        <f>SUM(E44)</f>
        <v>0.036285879629629626</v>
      </c>
      <c r="E45" s="15">
        <v>0.05554050925925926</v>
      </c>
      <c r="F45" s="15">
        <f t="shared" si="0"/>
        <v>0.019254629629629635</v>
      </c>
      <c r="G45" s="15"/>
      <c r="H45" s="15"/>
      <c r="I45" s="15"/>
      <c r="J45" s="60"/>
    </row>
    <row r="46" spans="1:10" ht="13.5" customHeight="1" thickBot="1">
      <c r="A46" s="58"/>
      <c r="B46" s="19" t="s">
        <v>49</v>
      </c>
      <c r="C46" s="68"/>
      <c r="D46" s="16">
        <f>SUM(E45)</f>
        <v>0.05554050925925926</v>
      </c>
      <c r="E46" s="20">
        <v>0.0701087962962963</v>
      </c>
      <c r="F46" s="16">
        <f t="shared" si="0"/>
        <v>0.014568287037037032</v>
      </c>
      <c r="G46" s="16"/>
      <c r="H46" s="16"/>
      <c r="I46" s="16">
        <f>E46-$E$10</f>
        <v>0.016743055555555553</v>
      </c>
      <c r="J46" s="61"/>
    </row>
    <row r="47" spans="1:10" ht="12.75" customHeight="1">
      <c r="A47" s="62">
        <v>11</v>
      </c>
      <c r="B47" s="17" t="s">
        <v>50</v>
      </c>
      <c r="C47" s="66" t="s">
        <v>55</v>
      </c>
      <c r="D47" s="14">
        <v>0</v>
      </c>
      <c r="E47" s="14">
        <v>0.017715277777777778</v>
      </c>
      <c r="F47" s="14">
        <f t="shared" si="0"/>
        <v>0.017715277777777778</v>
      </c>
      <c r="G47" s="14"/>
      <c r="H47" s="14"/>
      <c r="I47" s="14"/>
      <c r="J47" s="59">
        <f>SUM(E50)</f>
        <v>0.07288657407407408</v>
      </c>
    </row>
    <row r="48" spans="1:10" ht="12.75" customHeight="1">
      <c r="A48" s="63"/>
      <c r="B48" s="18" t="s">
        <v>52</v>
      </c>
      <c r="C48" s="67"/>
      <c r="D48" s="15">
        <f>SUM(E47)</f>
        <v>0.017715277777777778</v>
      </c>
      <c r="E48" s="15">
        <v>0.036285879629629626</v>
      </c>
      <c r="F48" s="15">
        <f t="shared" si="0"/>
        <v>0.01857060185185185</v>
      </c>
      <c r="G48" s="15"/>
      <c r="H48" s="15"/>
      <c r="I48" s="15"/>
      <c r="J48" s="60"/>
    </row>
    <row r="49" spans="1:10" ht="12.75" customHeight="1">
      <c r="A49" s="63"/>
      <c r="B49" s="18" t="s">
        <v>53</v>
      </c>
      <c r="C49" s="67"/>
      <c r="D49" s="15">
        <f>SUM(E48)</f>
        <v>0.036285879629629626</v>
      </c>
      <c r="E49" s="15">
        <v>0.05554050925925926</v>
      </c>
      <c r="F49" s="15">
        <f t="shared" si="0"/>
        <v>0.019254629629629635</v>
      </c>
      <c r="G49" s="15"/>
      <c r="H49" s="15"/>
      <c r="I49" s="15"/>
      <c r="J49" s="60"/>
    </row>
    <row r="50" spans="1:10" ht="13.5" customHeight="1" thickBot="1">
      <c r="A50" s="64"/>
      <c r="B50" s="19" t="s">
        <v>54</v>
      </c>
      <c r="C50" s="68"/>
      <c r="D50" s="16">
        <f>SUM(E49)</f>
        <v>0.05554050925925926</v>
      </c>
      <c r="E50" s="20">
        <v>0.07288657407407408</v>
      </c>
      <c r="F50" s="16">
        <f t="shared" si="0"/>
        <v>0.017346064814814814</v>
      </c>
      <c r="G50" s="16"/>
      <c r="H50" s="16"/>
      <c r="I50" s="16">
        <f>E50-$E$10</f>
        <v>0.019520833333333334</v>
      </c>
      <c r="J50" s="61"/>
    </row>
    <row r="51" spans="1:10" ht="12.75" customHeight="1">
      <c r="A51" s="62">
        <v>12</v>
      </c>
      <c r="B51" s="17" t="s">
        <v>56</v>
      </c>
      <c r="C51" s="66" t="s">
        <v>60</v>
      </c>
      <c r="D51" s="14">
        <v>0</v>
      </c>
      <c r="E51" s="14">
        <v>0.017715277777777778</v>
      </c>
      <c r="F51" s="14">
        <f t="shared" si="0"/>
        <v>0.017715277777777778</v>
      </c>
      <c r="G51" s="14"/>
      <c r="H51" s="14"/>
      <c r="I51" s="14"/>
      <c r="J51" s="59">
        <f>SUM(E54)</f>
        <v>0.07080092592592592</v>
      </c>
    </row>
    <row r="52" spans="1:10" ht="12.75" customHeight="1">
      <c r="A52" s="63"/>
      <c r="B52" s="18" t="s">
        <v>57</v>
      </c>
      <c r="C52" s="67"/>
      <c r="D52" s="15">
        <f>SUM(E51)</f>
        <v>0.017715277777777778</v>
      </c>
      <c r="E52" s="15">
        <v>0.036285879629629626</v>
      </c>
      <c r="F52" s="15">
        <f t="shared" si="0"/>
        <v>0.01857060185185185</v>
      </c>
      <c r="G52" s="15"/>
      <c r="H52" s="15"/>
      <c r="I52" s="15"/>
      <c r="J52" s="60"/>
    </row>
    <row r="53" spans="1:10" ht="12.75" customHeight="1">
      <c r="A53" s="63"/>
      <c r="B53" s="18" t="s">
        <v>58</v>
      </c>
      <c r="C53" s="67"/>
      <c r="D53" s="15">
        <f>SUM(E52)</f>
        <v>0.036285879629629626</v>
      </c>
      <c r="E53" s="15">
        <v>0.05554050925925926</v>
      </c>
      <c r="F53" s="15">
        <f t="shared" si="0"/>
        <v>0.019254629629629635</v>
      </c>
      <c r="G53" s="15"/>
      <c r="H53" s="15"/>
      <c r="I53" s="15"/>
      <c r="J53" s="60"/>
    </row>
    <row r="54" spans="1:10" ht="13.5" customHeight="1" thickBot="1">
      <c r="A54" s="64"/>
      <c r="B54" s="19" t="s">
        <v>59</v>
      </c>
      <c r="C54" s="68"/>
      <c r="D54" s="16">
        <f>SUM(E53)</f>
        <v>0.05554050925925926</v>
      </c>
      <c r="E54" s="20">
        <v>0.07080092592592592</v>
      </c>
      <c r="F54" s="16">
        <f t="shared" si="0"/>
        <v>0.015260416666666658</v>
      </c>
      <c r="G54" s="16"/>
      <c r="H54" s="16"/>
      <c r="I54" s="16">
        <f>E54-$E$10</f>
        <v>0.01743518518518518</v>
      </c>
      <c r="J54" s="61"/>
    </row>
    <row r="55" spans="1:10" ht="12.75" customHeight="1">
      <c r="A55" s="62">
        <v>13</v>
      </c>
      <c r="B55" s="17" t="s">
        <v>44</v>
      </c>
      <c r="C55" s="66" t="s">
        <v>45</v>
      </c>
      <c r="D55" s="14">
        <v>0</v>
      </c>
      <c r="E55" s="14">
        <v>0.017715277777777778</v>
      </c>
      <c r="F55" s="14">
        <f t="shared" si="0"/>
        <v>0.017715277777777778</v>
      </c>
      <c r="G55" s="14"/>
      <c r="H55" s="14"/>
      <c r="I55" s="14"/>
      <c r="J55" s="59">
        <f>SUM(E58)</f>
        <v>0.06316319444444445</v>
      </c>
    </row>
    <row r="56" spans="1:10" ht="12.75" customHeight="1">
      <c r="A56" s="63"/>
      <c r="B56" s="18" t="s">
        <v>61</v>
      </c>
      <c r="C56" s="67"/>
      <c r="D56" s="15">
        <f>SUM(E55)</f>
        <v>0.017715277777777778</v>
      </c>
      <c r="E56" s="15">
        <v>0.036285879629629626</v>
      </c>
      <c r="F56" s="15">
        <f t="shared" si="0"/>
        <v>0.01857060185185185</v>
      </c>
      <c r="G56" s="15"/>
      <c r="H56" s="15"/>
      <c r="I56" s="15"/>
      <c r="J56" s="60"/>
    </row>
    <row r="57" spans="1:10" ht="12.75" customHeight="1">
      <c r="A57" s="63"/>
      <c r="B57" s="18" t="s">
        <v>62</v>
      </c>
      <c r="C57" s="67"/>
      <c r="D57" s="15">
        <f>SUM(E56)</f>
        <v>0.036285879629629626</v>
      </c>
      <c r="E57" s="15">
        <v>0.05554050925925926</v>
      </c>
      <c r="F57" s="15">
        <f t="shared" si="0"/>
        <v>0.019254629629629635</v>
      </c>
      <c r="G57" s="15"/>
      <c r="H57" s="15"/>
      <c r="I57" s="15"/>
      <c r="J57" s="60"/>
    </row>
    <row r="58" spans="1:10" ht="13.5" customHeight="1" thickBot="1">
      <c r="A58" s="64"/>
      <c r="B58" s="19" t="s">
        <v>63</v>
      </c>
      <c r="C58" s="68"/>
      <c r="D58" s="16">
        <f>SUM(E57)</f>
        <v>0.05554050925925926</v>
      </c>
      <c r="E58" s="20">
        <v>0.06316319444444445</v>
      </c>
      <c r="F58" s="16">
        <f t="shared" si="0"/>
        <v>0.007622685185185184</v>
      </c>
      <c r="G58" s="16"/>
      <c r="H58" s="16"/>
      <c r="I58" s="16">
        <f>E58-$E$10</f>
        <v>0.009797453703703704</v>
      </c>
      <c r="J58" s="61"/>
    </row>
  </sheetData>
  <sheetProtection/>
  <mergeCells count="28">
    <mergeCell ref="A55:A58"/>
    <mergeCell ref="J55:J58"/>
    <mergeCell ref="A47:A50"/>
    <mergeCell ref="J47:J50"/>
    <mergeCell ref="A51:A54"/>
    <mergeCell ref="J51:J54"/>
    <mergeCell ref="A39:A42"/>
    <mergeCell ref="J39:J42"/>
    <mergeCell ref="A43:A46"/>
    <mergeCell ref="J43:J46"/>
    <mergeCell ref="A31:A34"/>
    <mergeCell ref="J31:J34"/>
    <mergeCell ref="A35:A38"/>
    <mergeCell ref="J35:J38"/>
    <mergeCell ref="A23:A26"/>
    <mergeCell ref="J23:J26"/>
    <mergeCell ref="A27:A30"/>
    <mergeCell ref="J27:J30"/>
    <mergeCell ref="A15:A18"/>
    <mergeCell ref="J15:J18"/>
    <mergeCell ref="A19:A22"/>
    <mergeCell ref="J19:J22"/>
    <mergeCell ref="A1:I1"/>
    <mergeCell ref="A3:I3"/>
    <mergeCell ref="A7:A10"/>
    <mergeCell ref="J7:J10"/>
    <mergeCell ref="A11:A14"/>
    <mergeCell ref="J11:J14"/>
  </mergeCells>
  <printOptions/>
  <pageMargins left="0.7874015748031497" right="2.11" top="0.49" bottom="0.5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1">
      <selection activeCell="E7" sqref="E7"/>
    </sheetView>
  </sheetViews>
  <sheetFormatPr defaultColWidth="9.140625" defaultRowHeight="12.75"/>
  <cols>
    <col min="1" max="1" width="7.140625" style="0" customWidth="1"/>
    <col min="2" max="2" width="29.8515625" style="0" customWidth="1"/>
    <col min="3" max="3" width="26.28125" style="0" customWidth="1"/>
    <col min="5" max="5" width="14.140625" style="0" customWidth="1"/>
  </cols>
  <sheetData>
    <row r="1" spans="1:6" ht="19.5">
      <c r="A1" s="65" t="s">
        <v>78</v>
      </c>
      <c r="B1" s="65"/>
      <c r="C1" s="65"/>
      <c r="D1" s="65"/>
      <c r="E1" s="65"/>
      <c r="F1" s="65"/>
    </row>
    <row r="2" spans="1:6" ht="18">
      <c r="A2" s="4"/>
      <c r="B2" s="4"/>
      <c r="C2" s="4"/>
      <c r="D2" s="4"/>
      <c r="E2" s="4"/>
      <c r="F2" s="4"/>
    </row>
    <row r="3" spans="1:6" ht="18">
      <c r="A3" s="54" t="s">
        <v>79</v>
      </c>
      <c r="B3" s="54"/>
      <c r="C3" s="54">
        <f>CONCATENATE('[1]Jednotl. Ž'!B3)</f>
      </c>
      <c r="D3" s="54"/>
      <c r="E3" s="54"/>
      <c r="F3" s="54"/>
    </row>
    <row r="4" spans="1:6" ht="18">
      <c r="A4" s="4" t="e">
        <f>CONCATENATE('[1]Jednotl. Ž'!#REF!)</f>
        <v>#REF!</v>
      </c>
      <c r="B4" s="5"/>
      <c r="C4" s="4"/>
      <c r="D4" s="4"/>
      <c r="E4" s="29"/>
      <c r="F4" s="29"/>
    </row>
    <row r="5" ht="13.5" thickBot="1"/>
    <row r="6" spans="1:6" ht="30.75" thickBot="1">
      <c r="A6" s="30" t="s">
        <v>80</v>
      </c>
      <c r="B6" s="31" t="s">
        <v>84</v>
      </c>
      <c r="C6" s="31" t="s">
        <v>67</v>
      </c>
      <c r="D6" s="31" t="s">
        <v>85</v>
      </c>
      <c r="E6" s="31" t="s">
        <v>86</v>
      </c>
      <c r="F6" s="32" t="s">
        <v>76</v>
      </c>
    </row>
    <row r="7" spans="1:6" ht="39.75" thickBot="1">
      <c r="A7" s="33">
        <v>8</v>
      </c>
      <c r="B7" s="34" t="s">
        <v>83</v>
      </c>
      <c r="C7" s="49" t="s">
        <v>5</v>
      </c>
      <c r="D7" s="52">
        <v>0</v>
      </c>
      <c r="E7" s="37"/>
      <c r="F7" s="38">
        <v>1</v>
      </c>
    </row>
    <row r="8" spans="1:6" ht="39.75" thickBot="1">
      <c r="A8" s="33">
        <v>4</v>
      </c>
      <c r="B8" s="34" t="s">
        <v>87</v>
      </c>
      <c r="C8" s="35" t="s">
        <v>10</v>
      </c>
      <c r="D8" s="50">
        <v>0</v>
      </c>
      <c r="E8" s="37"/>
      <c r="F8" s="36">
        <f aca="true" t="shared" si="0" ref="F8:F19">(1)+F7</f>
        <v>2</v>
      </c>
    </row>
    <row r="9" spans="1:6" ht="39.75" thickBot="1">
      <c r="A9" s="33">
        <v>11</v>
      </c>
      <c r="B9" s="34" t="s">
        <v>88</v>
      </c>
      <c r="C9" s="35" t="s">
        <v>13</v>
      </c>
      <c r="D9" s="50">
        <v>0</v>
      </c>
      <c r="E9" s="37"/>
      <c r="F9" s="36">
        <f t="shared" si="0"/>
        <v>3</v>
      </c>
    </row>
    <row r="10" spans="1:6" ht="39.75" thickBot="1">
      <c r="A10" s="33">
        <v>1</v>
      </c>
      <c r="B10" s="34" t="s">
        <v>89</v>
      </c>
      <c r="C10" s="49" t="s">
        <v>19</v>
      </c>
      <c r="D10" s="50">
        <v>0</v>
      </c>
      <c r="E10" s="37"/>
      <c r="F10" s="36">
        <f t="shared" si="0"/>
        <v>4</v>
      </c>
    </row>
    <row r="11" spans="1:6" ht="39.75" thickBot="1">
      <c r="A11" s="33">
        <v>3</v>
      </c>
      <c r="B11" s="34" t="s">
        <v>90</v>
      </c>
      <c r="C11" s="35" t="s">
        <v>0</v>
      </c>
      <c r="D11" s="50">
        <v>0</v>
      </c>
      <c r="E11" s="37"/>
      <c r="F11" s="36">
        <f t="shared" si="0"/>
        <v>5</v>
      </c>
    </row>
    <row r="12" spans="1:6" ht="39.75" thickBot="1">
      <c r="A12" s="33">
        <v>5</v>
      </c>
      <c r="B12" s="34" t="s">
        <v>91</v>
      </c>
      <c r="C12" s="35" t="s">
        <v>24</v>
      </c>
      <c r="D12" s="50">
        <v>0</v>
      </c>
      <c r="E12" s="37"/>
      <c r="F12" s="36">
        <f t="shared" si="0"/>
        <v>6</v>
      </c>
    </row>
    <row r="13" spans="1:6" ht="39.75" thickBot="1">
      <c r="A13" s="33">
        <v>7</v>
      </c>
      <c r="B13" s="34" t="s">
        <v>92</v>
      </c>
      <c r="C13" s="35" t="s">
        <v>33</v>
      </c>
      <c r="D13" s="50">
        <v>0</v>
      </c>
      <c r="E13" s="37"/>
      <c r="F13" s="36">
        <f t="shared" si="0"/>
        <v>7</v>
      </c>
    </row>
    <row r="14" spans="1:6" ht="39.75" thickBot="1">
      <c r="A14" s="33">
        <v>2</v>
      </c>
      <c r="B14" s="34" t="s">
        <v>93</v>
      </c>
      <c r="C14" s="35" t="s">
        <v>38</v>
      </c>
      <c r="D14" s="50">
        <v>0</v>
      </c>
      <c r="E14" s="37"/>
      <c r="F14" s="36">
        <f t="shared" si="0"/>
        <v>8</v>
      </c>
    </row>
    <row r="15" spans="1:6" ht="39.75" thickBot="1">
      <c r="A15" s="33">
        <v>10</v>
      </c>
      <c r="B15" s="34" t="s">
        <v>94</v>
      </c>
      <c r="C15" s="35" t="s">
        <v>43</v>
      </c>
      <c r="D15" s="50">
        <v>0</v>
      </c>
      <c r="E15" s="37"/>
      <c r="F15" s="36">
        <f t="shared" si="0"/>
        <v>9</v>
      </c>
    </row>
    <row r="16" spans="1:6" ht="39.75" thickBot="1">
      <c r="A16" s="33">
        <v>13</v>
      </c>
      <c r="B16" s="34" t="s">
        <v>95</v>
      </c>
      <c r="C16" s="35" t="s">
        <v>51</v>
      </c>
      <c r="D16" s="50">
        <v>0</v>
      </c>
      <c r="E16" s="37"/>
      <c r="F16" s="36">
        <f t="shared" si="0"/>
        <v>10</v>
      </c>
    </row>
    <row r="17" spans="1:6" ht="39.75" thickBot="1">
      <c r="A17" s="33">
        <v>12</v>
      </c>
      <c r="B17" s="34" t="s">
        <v>96</v>
      </c>
      <c r="C17" s="35" t="s">
        <v>55</v>
      </c>
      <c r="D17" s="50">
        <v>0</v>
      </c>
      <c r="E17" s="37"/>
      <c r="F17" s="36">
        <f t="shared" si="0"/>
        <v>11</v>
      </c>
    </row>
    <row r="18" spans="1:6" ht="39.75" thickBot="1">
      <c r="A18" s="33">
        <v>9</v>
      </c>
      <c r="B18" s="34" t="s">
        <v>97</v>
      </c>
      <c r="C18" s="35" t="s">
        <v>60</v>
      </c>
      <c r="D18" s="50">
        <v>0</v>
      </c>
      <c r="E18" s="37"/>
      <c r="F18" s="36">
        <f t="shared" si="0"/>
        <v>12</v>
      </c>
    </row>
    <row r="19" spans="1:6" ht="39.75" thickBot="1">
      <c r="A19" s="39">
        <v>6</v>
      </c>
      <c r="B19" s="40" t="s">
        <v>98</v>
      </c>
      <c r="C19" s="48" t="s">
        <v>45</v>
      </c>
      <c r="D19" s="51">
        <v>0</v>
      </c>
      <c r="E19" s="42"/>
      <c r="F19" s="41">
        <f t="shared" si="0"/>
        <v>13</v>
      </c>
    </row>
    <row r="20" spans="1:6" ht="19.5">
      <c r="A20" s="45"/>
      <c r="B20" s="44"/>
      <c r="C20" s="43"/>
      <c r="D20" s="46"/>
      <c r="E20" s="47"/>
      <c r="F20" s="46"/>
    </row>
  </sheetData>
  <sheetProtection/>
  <mergeCells count="3">
    <mergeCell ref="A1:F1"/>
    <mergeCell ref="A3:B3"/>
    <mergeCell ref="C3:F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N32</dc:creator>
  <cp:keywords/>
  <dc:description/>
  <cp:lastModifiedBy> </cp:lastModifiedBy>
  <cp:lastPrinted>2012-01-16T22:31:38Z</cp:lastPrinted>
  <dcterms:created xsi:type="dcterms:W3CDTF">2009-02-04T06:10:19Z</dcterms:created>
  <dcterms:modified xsi:type="dcterms:W3CDTF">2012-02-07T09:37:38Z</dcterms:modified>
  <cp:category/>
  <cp:version/>
  <cp:contentType/>
  <cp:contentStatus/>
</cp:coreProperties>
</file>